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总成绩" sheetId="11" r:id="rId1"/>
  </sheets>
  <definedNames>
    <definedName name="_xlnm._FilterDatabase" localSheetId="0" hidden="1">总成绩!$A$3:$U$43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<sst xmlns="http://schemas.openxmlformats.org/spreadsheetml/2006/main" count="405" uniqueCount="141">
  <si>
    <t>宁夏回族自治区中西医结合医院2025年自主公开招聘急需紧缺工作人员考试总成绩及拟进入体检人员名单</t>
  </si>
  <si>
    <t>序号</t>
  </si>
  <si>
    <t>事业编制/备案制</t>
  </si>
  <si>
    <t>应聘岗位</t>
  </si>
  <si>
    <t>姓名</t>
  </si>
  <si>
    <t>性别</t>
  </si>
  <si>
    <t>出生年月</t>
  </si>
  <si>
    <t>学历</t>
  </si>
  <si>
    <t>学位</t>
  </si>
  <si>
    <t>毕业院校</t>
  </si>
  <si>
    <t>所学专业</t>
  </si>
  <si>
    <t>笔试成绩</t>
  </si>
  <si>
    <t>面试成绩</t>
  </si>
  <si>
    <t>总成绩</t>
  </si>
  <si>
    <t>总分名次</t>
  </si>
  <si>
    <t>是否进入体检</t>
  </si>
  <si>
    <t>笔试成绩*40%</t>
  </si>
  <si>
    <t>专业知识与综合素质测评</t>
  </si>
  <si>
    <t>专业知识与综合素质测评*50%</t>
  </si>
  <si>
    <t>实践技能测评</t>
  </si>
  <si>
    <t>实践技能测评*50%</t>
  </si>
  <si>
    <t>面试成绩*60%</t>
  </si>
  <si>
    <t>事业编制</t>
  </si>
  <si>
    <r>
      <rPr>
        <sz val="10"/>
        <rFont val="宋体"/>
        <charset val="134"/>
      </rPr>
      <t>普通外科医师</t>
    </r>
    <r>
      <rPr>
        <sz val="10"/>
        <rFont val="Arial"/>
        <charset val="134"/>
      </rPr>
      <t>1</t>
    </r>
  </si>
  <si>
    <t>李宇</t>
  </si>
  <si>
    <t>男</t>
  </si>
  <si>
    <t>1982.04</t>
  </si>
  <si>
    <t>本科</t>
  </si>
  <si>
    <t>学士</t>
  </si>
  <si>
    <t>内蒙古医学院</t>
  </si>
  <si>
    <t>临床医学</t>
  </si>
  <si>
    <t>免考</t>
  </si>
  <si>
    <t>是</t>
  </si>
  <si>
    <r>
      <rPr>
        <sz val="10"/>
        <rFont val="宋体"/>
        <charset val="134"/>
      </rPr>
      <t>普通外科医师</t>
    </r>
    <r>
      <rPr>
        <sz val="10"/>
        <rFont val="Arial"/>
        <charset val="134"/>
      </rPr>
      <t>2</t>
    </r>
  </si>
  <si>
    <t>马维虎</t>
  </si>
  <si>
    <t>1997.08</t>
  </si>
  <si>
    <t>研究生</t>
  </si>
  <si>
    <t>硕士</t>
  </si>
  <si>
    <t>宁夏医科大学</t>
  </si>
  <si>
    <t>外科学</t>
  </si>
  <si>
    <t>王爱</t>
  </si>
  <si>
    <t>1996.02</t>
  </si>
  <si>
    <t>马启才</t>
  </si>
  <si>
    <t>1998.08</t>
  </si>
  <si>
    <r>
      <rPr>
        <sz val="10"/>
        <rFont val="宋体"/>
        <charset val="134"/>
      </rPr>
      <t>针灸推拿医师</t>
    </r>
    <r>
      <rPr>
        <sz val="10"/>
        <rFont val="Arial"/>
        <charset val="134"/>
      </rPr>
      <t>1</t>
    </r>
  </si>
  <si>
    <t>韩向东</t>
  </si>
  <si>
    <t>1999.08</t>
  </si>
  <si>
    <t>针灸推拿学</t>
  </si>
  <si>
    <t>梁浩浩</t>
  </si>
  <si>
    <t>1998.10</t>
  </si>
  <si>
    <t>广州中医药大学</t>
  </si>
  <si>
    <t>曹蒙</t>
  </si>
  <si>
    <t>1997.10</t>
  </si>
  <si>
    <r>
      <rPr>
        <sz val="10"/>
        <rFont val="宋体"/>
        <charset val="134"/>
      </rPr>
      <t>针灸推拿医师</t>
    </r>
    <r>
      <rPr>
        <sz val="10"/>
        <rFont val="Arial"/>
        <charset val="134"/>
      </rPr>
      <t>2</t>
    </r>
  </si>
  <si>
    <t>李苗苗</t>
  </si>
  <si>
    <t>女</t>
  </si>
  <si>
    <t>1998.09</t>
  </si>
  <si>
    <t>甘肃中医药大学</t>
  </si>
  <si>
    <t>张亚快</t>
  </si>
  <si>
    <t>李培培</t>
  </si>
  <si>
    <t>2001.10</t>
  </si>
  <si>
    <t>长春中医药大学</t>
  </si>
  <si>
    <t>备案制</t>
  </si>
  <si>
    <t>公共卫生医师</t>
  </si>
  <si>
    <t>王艳蓉</t>
  </si>
  <si>
    <t>1998.06</t>
  </si>
  <si>
    <t>公共卫生</t>
  </si>
  <si>
    <t>马伟平</t>
  </si>
  <si>
    <t>1997.05</t>
  </si>
  <si>
    <t>马晓燕</t>
  </si>
  <si>
    <t>1998.01</t>
  </si>
  <si>
    <t>流行病与卫生统计学</t>
  </si>
  <si>
    <t>康复技师</t>
  </si>
  <si>
    <t>连佳伟</t>
  </si>
  <si>
    <t>1999.11</t>
  </si>
  <si>
    <t>康复医学与理疗学</t>
  </si>
  <si>
    <t>赵建梅</t>
  </si>
  <si>
    <t>1995.11</t>
  </si>
  <si>
    <t>苏州大学</t>
  </si>
  <si>
    <t>体育（运动康复方向）</t>
  </si>
  <si>
    <t>白晨园</t>
  </si>
  <si>
    <t>1997.09</t>
  </si>
  <si>
    <t>香港理工大学</t>
  </si>
  <si>
    <t>运动物理治疗学</t>
  </si>
  <si>
    <t>中药师</t>
  </si>
  <si>
    <t>武洁</t>
  </si>
  <si>
    <t>1999.07</t>
  </si>
  <si>
    <t>北京中医药大学</t>
  </si>
  <si>
    <t>中药药剂学</t>
  </si>
  <si>
    <t>郭引兄</t>
  </si>
  <si>
    <t>中药学</t>
  </si>
  <si>
    <r>
      <rPr>
        <sz val="10"/>
        <rFont val="宋体"/>
        <charset val="134"/>
      </rPr>
      <t>护士</t>
    </r>
    <r>
      <rPr>
        <sz val="10"/>
        <rFont val="Arial"/>
        <charset val="134"/>
      </rPr>
      <t>1</t>
    </r>
  </si>
  <si>
    <t>柳玲娜</t>
  </si>
  <si>
    <t>护理学</t>
  </si>
  <si>
    <t>张明月</t>
  </si>
  <si>
    <t>1996.10</t>
  </si>
  <si>
    <t>护理</t>
  </si>
  <si>
    <t>弃考</t>
  </si>
  <si>
    <r>
      <rPr>
        <sz val="10"/>
        <rFont val="宋体"/>
        <charset val="134"/>
      </rPr>
      <t>护士</t>
    </r>
    <r>
      <rPr>
        <sz val="10"/>
        <rFont val="Arial"/>
        <charset val="134"/>
      </rPr>
      <t>2</t>
    </r>
  </si>
  <si>
    <t>吴军</t>
  </si>
  <si>
    <t>1999.01</t>
  </si>
  <si>
    <t>无</t>
  </si>
  <si>
    <t>海玉福</t>
  </si>
  <si>
    <t>1996.03</t>
  </si>
  <si>
    <t>纳飞洋</t>
  </si>
  <si>
    <t>2001.05</t>
  </si>
  <si>
    <t>长江大学</t>
  </si>
  <si>
    <t>马文军</t>
  </si>
  <si>
    <t>黄家瑒</t>
  </si>
  <si>
    <t>2000.11</t>
  </si>
  <si>
    <t>天津医科大学</t>
  </si>
  <si>
    <t>闫亚龙</t>
  </si>
  <si>
    <t>湖北科技学院</t>
  </si>
  <si>
    <t>李映辉</t>
  </si>
  <si>
    <t>1996.01</t>
  </si>
  <si>
    <t>辽宁何氏医学院</t>
  </si>
  <si>
    <t>田谷雨</t>
  </si>
  <si>
    <t>1995.05</t>
  </si>
  <si>
    <t>马金龙</t>
  </si>
  <si>
    <r>
      <rPr>
        <sz val="10"/>
        <rFont val="宋体"/>
        <charset val="134"/>
      </rPr>
      <t>护士</t>
    </r>
    <r>
      <rPr>
        <sz val="10"/>
        <rFont val="Arial"/>
        <charset val="134"/>
      </rPr>
      <t>3</t>
    </r>
  </si>
  <si>
    <t>丁梦娇</t>
  </si>
  <si>
    <t>2003.04</t>
  </si>
  <si>
    <t>李兰</t>
  </si>
  <si>
    <t>1996.08</t>
  </si>
  <si>
    <t>陇东学院</t>
  </si>
  <si>
    <t>贾慧荣</t>
  </si>
  <si>
    <t>山西医科大学</t>
  </si>
  <si>
    <t>郭晓鲜</t>
  </si>
  <si>
    <t>1999.03</t>
  </si>
  <si>
    <t>吴燕</t>
  </si>
  <si>
    <t>马忠芳</t>
  </si>
  <si>
    <t>1997.04</t>
  </si>
  <si>
    <t>薛亚弟</t>
  </si>
  <si>
    <t>张红霞</t>
  </si>
  <si>
    <t>1996.06</t>
  </si>
  <si>
    <t>徐倩</t>
  </si>
  <si>
    <t>1997.01</t>
  </si>
  <si>
    <t>李万英</t>
  </si>
  <si>
    <t>1996.04</t>
  </si>
  <si>
    <t>马绮雯</t>
  </si>
  <si>
    <t>1996.05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</si>
</sst>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5">
    <font>
      <sz val="10"/>
      <color theme="1"/>
      <name val="Arial"/>
      <charset val="134"/>
    </font>
    <font>
      <sz val="10"/>
      <name val="Arial"/>
      <charset val="134"/>
    </font>
    <font>
      <sz val="18"/>
      <name val="方正小标宋简体"/>
      <charset val="134"/>
    </font>
    <font>
      <b/>
      <sz val="10"/>
      <name val="宋体"/>
      <charset val="134"/>
    </font>
    <font>
      <sz val="1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43" fontId="0" fillId="0" borderId="0" applyFont="0" applyFill="0" applyBorder="0" applyAlignment="0" applyProtection="0"/>
    <xf numFmtId="41"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0" fontId="0" fillId="0" borderId="0"/>
    <xf numFmtId="9" fontId="0" fillId="0" borderId="0" applyFont="0" applyFill="0" applyBorder="0" applyAlignment="0" applyProtection="0"/>
  </cellStyleXfs>
  <cellXfs count="27">
    <xf numFmtId="0" fontId="0" fillId="0" borderId="0" xfId="0" applyAlignment="1"/>
    <xf numFmtId="0" fontId="1" fillId="0" borderId="0" xfId="53" applyFont="1"/>
    <xf numFmtId="0" fontId="1" fillId="0" borderId="0" xfId="0" applyFont="1" applyAlignment="1"/>
    <xf numFmtId="0" fontId="1" fillId="0" borderId="0" xfId="53" applyFont="1" applyAlignment="1">
      <alignment horizontal="center"/>
    </xf>
    <xf numFmtId="0" fontId="1" fillId="0" borderId="0" xfId="53" applyFont="1" applyFill="1" applyAlignment="1">
      <alignment horizontal="center"/>
    </xf>
    <xf numFmtId="0" fontId="1" fillId="0" borderId="0" xfId="0" applyFont="1" applyAlignment="1">
      <alignment horizontal="center"/>
    </xf>
    <xf numFmtId="0" fontId="2" fillId="0" borderId="0" xfId="0" applyFont="1" applyAlignment="1">
      <alignment horizontal="center" vertical="center"/>
    </xf>
    <xf numFmtId="0" fontId="3" fillId="0" borderId="1" xfId="53" applyFont="1" applyBorder="1" applyAlignment="1">
      <alignment horizontal="center" vertical="center" wrapText="1"/>
    </xf>
    <xf numFmtId="0" fontId="3" fillId="0" borderId="2" xfId="53" applyFont="1" applyBorder="1" applyAlignment="1">
      <alignment horizontal="center" vertical="center" wrapText="1"/>
    </xf>
    <xf numFmtId="0" fontId="3" fillId="0" borderId="3" xfId="53" applyFont="1" applyBorder="1" applyAlignment="1">
      <alignment horizontal="center" vertical="center" wrapText="1"/>
    </xf>
    <xf numFmtId="0" fontId="1" fillId="0" borderId="1" xfId="53" applyFont="1" applyBorder="1" applyAlignment="1">
      <alignment horizontal="center" wrapText="1"/>
    </xf>
    <xf numFmtId="0" fontId="4" fillId="0" borderId="1" xfId="53" applyFont="1" applyBorder="1" applyAlignment="1">
      <alignment horizontal="center" wrapText="1"/>
    </xf>
    <xf numFmtId="49" fontId="1" fillId="0" borderId="1" xfId="53" applyNumberFormat="1" applyFont="1" applyBorder="1" applyAlignment="1">
      <alignment horizontal="center" wrapText="1"/>
    </xf>
    <xf numFmtId="0" fontId="2" fillId="0" borderId="0" xfId="0" applyFont="1" applyFill="1" applyAlignment="1">
      <alignment horizontal="center" vertical="center"/>
    </xf>
    <xf numFmtId="0" fontId="3" fillId="0" borderId="1" xfId="53" applyFont="1" applyFill="1" applyBorder="1" applyAlignment="1">
      <alignment horizontal="center" wrapText="1"/>
    </xf>
    <xf numFmtId="0" fontId="3" fillId="0" borderId="1" xfId="53" applyFont="1" applyBorder="1" applyAlignment="1">
      <alignment horizontal="center" wrapText="1"/>
    </xf>
    <xf numFmtId="0" fontId="4" fillId="0" borderId="1" xfId="53" applyFont="1" applyFill="1" applyBorder="1" applyAlignment="1">
      <alignment horizontal="center" wrapText="1"/>
    </xf>
    <xf numFmtId="176" fontId="4" fillId="0" borderId="1" xfId="53" applyNumberFormat="1" applyFont="1" applyFill="1" applyBorder="1" applyAlignment="1">
      <alignment horizontal="center" wrapText="1"/>
    </xf>
    <xf numFmtId="0" fontId="4" fillId="0" borderId="1" xfId="53" applyFont="1" applyBorder="1"/>
    <xf numFmtId="177" fontId="4" fillId="0" borderId="1" xfId="53" applyNumberFormat="1" applyFont="1" applyFill="1" applyBorder="1" applyAlignment="1">
      <alignment horizontal="center" wrapText="1"/>
    </xf>
    <xf numFmtId="177" fontId="4" fillId="0" borderId="1" xfId="53" applyNumberFormat="1"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53" applyFont="1" applyBorder="1" applyAlignment="1">
      <alignment horizontal="center"/>
    </xf>
    <xf numFmtId="177" fontId="4" fillId="0" borderId="1" xfId="53" applyNumberFormat="1" applyFont="1" applyBorder="1" applyAlignment="1">
      <alignment horizontal="center"/>
    </xf>
    <xf numFmtId="0" fontId="1" fillId="0" borderId="1" xfId="53" applyFont="1" applyBorder="1"/>
    <xf numFmtId="0" fontId="4" fillId="0" borderId="1" xfId="0" applyFont="1" applyBorder="1" applyAlignment="1">
      <alignment horizont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omma" xfId="49"/>
    <cellStyle name="Comma [0]" xfId="50"/>
    <cellStyle name="Currency" xfId="51"/>
    <cellStyle name="Currency [0]" xfId="52"/>
    <cellStyle name="Normal" xfId="53"/>
    <cellStyle name="Percent" xfId="54"/>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tabSelected="1" topLeftCell="A30" workbookViewId="0">
      <selection activeCell="P42" sqref="P42"/>
    </sheetView>
  </sheetViews>
  <sheetFormatPr defaultColWidth="8.90476190476191" defaultRowHeight="12.75"/>
  <cols>
    <col min="1" max="1" width="6.26666666666667" style="2" customWidth="1"/>
    <col min="2" max="2" width="9.71428571428571" style="2" customWidth="1"/>
    <col min="3" max="3" width="14.1428571428571" style="1" customWidth="1"/>
    <col min="4" max="4" width="8.90476190476191" style="3"/>
    <col min="5" max="5" width="4.42857142857143" style="3" customWidth="1"/>
    <col min="6" max="6" width="10.8190476190476" style="3" customWidth="1"/>
    <col min="7" max="7" width="7.54285714285714" style="3" customWidth="1"/>
    <col min="8" max="8" width="6.85714285714286" style="3" customWidth="1"/>
    <col min="9" max="9" width="15.1428571428571" style="3" customWidth="1"/>
    <col min="10" max="10" width="12.1428571428571" style="3" customWidth="1"/>
    <col min="11" max="11" width="9.62857142857143" style="4" customWidth="1"/>
    <col min="12" max="14" width="8.62857142857143" style="4" customWidth="1"/>
    <col min="15" max="15" width="7.62857142857143" style="4" customWidth="1"/>
    <col min="16" max="16" width="8.62857142857143" style="2" customWidth="1"/>
    <col min="17" max="17" width="6.45714285714286" style="2" customWidth="1"/>
    <col min="18" max="18" width="8.90476190476191" style="2"/>
    <col min="19" max="19" width="8.90476190476191" style="5"/>
    <col min="20" max="20" width="5" style="5" customWidth="1"/>
    <col min="21" max="21" width="6.14285714285714" style="5" customWidth="1"/>
    <col min="22" max="16384" width="8.90476190476191" style="2"/>
  </cols>
  <sheetData>
    <row r="1" ht="39" customHeight="1" spans="1:21">
      <c r="A1" s="6" t="s">
        <v>0</v>
      </c>
      <c r="B1" s="6"/>
      <c r="C1" s="6"/>
      <c r="D1" s="6"/>
      <c r="E1" s="6"/>
      <c r="F1" s="6"/>
      <c r="G1" s="6"/>
      <c r="H1" s="6"/>
      <c r="I1" s="6"/>
      <c r="J1" s="6"/>
      <c r="K1" s="13"/>
      <c r="L1" s="13"/>
      <c r="M1" s="13"/>
      <c r="N1" s="13"/>
      <c r="O1" s="13"/>
      <c r="P1" s="6"/>
      <c r="Q1" s="6"/>
      <c r="R1" s="6"/>
      <c r="S1" s="6"/>
      <c r="T1" s="6"/>
      <c r="U1" s="6"/>
    </row>
    <row r="2" ht="25" customHeight="1" spans="1:21">
      <c r="A2" s="7" t="s">
        <v>1</v>
      </c>
      <c r="B2" s="7" t="s">
        <v>2</v>
      </c>
      <c r="C2" s="7" t="s">
        <v>3</v>
      </c>
      <c r="D2" s="7" t="s">
        <v>4</v>
      </c>
      <c r="E2" s="8" t="s">
        <v>5</v>
      </c>
      <c r="F2" s="8" t="s">
        <v>6</v>
      </c>
      <c r="G2" s="8" t="s">
        <v>7</v>
      </c>
      <c r="H2" s="8" t="s">
        <v>8</v>
      </c>
      <c r="I2" s="8" t="s">
        <v>9</v>
      </c>
      <c r="J2" s="8" t="s">
        <v>10</v>
      </c>
      <c r="K2" s="14" t="s">
        <v>11</v>
      </c>
      <c r="L2" s="14"/>
      <c r="M2" s="14" t="s">
        <v>12</v>
      </c>
      <c r="N2" s="14"/>
      <c r="O2" s="14"/>
      <c r="P2" s="15"/>
      <c r="Q2" s="15"/>
      <c r="R2" s="15"/>
      <c r="S2" s="21" t="s">
        <v>13</v>
      </c>
      <c r="T2" s="22" t="s">
        <v>14</v>
      </c>
      <c r="U2" s="7" t="s">
        <v>15</v>
      </c>
    </row>
    <row r="3" ht="65" customHeight="1" spans="1:21">
      <c r="A3" s="7"/>
      <c r="B3" s="7"/>
      <c r="C3" s="7"/>
      <c r="D3" s="7"/>
      <c r="E3" s="9"/>
      <c r="F3" s="9"/>
      <c r="G3" s="9"/>
      <c r="H3" s="9"/>
      <c r="I3" s="9"/>
      <c r="J3" s="9"/>
      <c r="K3" s="14" t="s">
        <v>11</v>
      </c>
      <c r="L3" s="14" t="s">
        <v>16</v>
      </c>
      <c r="M3" s="14" t="s">
        <v>17</v>
      </c>
      <c r="N3" s="14" t="s">
        <v>18</v>
      </c>
      <c r="O3" s="14" t="s">
        <v>19</v>
      </c>
      <c r="P3" s="15" t="s">
        <v>20</v>
      </c>
      <c r="Q3" s="15" t="s">
        <v>12</v>
      </c>
      <c r="R3" s="15" t="s">
        <v>21</v>
      </c>
      <c r="S3" s="21"/>
      <c r="T3" s="22"/>
      <c r="U3" s="7"/>
    </row>
    <row r="4" s="1" customFormat="1" ht="32" customHeight="1" spans="1:21">
      <c r="A4" s="10">
        <v>1</v>
      </c>
      <c r="B4" s="11" t="s">
        <v>22</v>
      </c>
      <c r="C4" s="11" t="s">
        <v>23</v>
      </c>
      <c r="D4" s="11" t="s">
        <v>24</v>
      </c>
      <c r="E4" s="11" t="s">
        <v>25</v>
      </c>
      <c r="F4" s="12" t="s">
        <v>26</v>
      </c>
      <c r="G4" s="11" t="s">
        <v>27</v>
      </c>
      <c r="H4" s="11" t="s">
        <v>28</v>
      </c>
      <c r="I4" s="11" t="s">
        <v>29</v>
      </c>
      <c r="J4" s="11" t="s">
        <v>30</v>
      </c>
      <c r="K4" s="16" t="s">
        <v>31</v>
      </c>
      <c r="L4" s="16"/>
      <c r="M4" s="17">
        <v>79.2</v>
      </c>
      <c r="N4" s="16"/>
      <c r="O4" s="16"/>
      <c r="P4" s="11"/>
      <c r="Q4" s="11"/>
      <c r="R4" s="11"/>
      <c r="S4" s="23">
        <v>79.2</v>
      </c>
      <c r="T4" s="23">
        <v>1</v>
      </c>
      <c r="U4" s="23" t="s">
        <v>32</v>
      </c>
    </row>
    <row r="5" s="1" customFormat="1" ht="32" customHeight="1" spans="1:21">
      <c r="A5" s="10">
        <v>2</v>
      </c>
      <c r="B5" s="11" t="s">
        <v>22</v>
      </c>
      <c r="C5" s="11" t="s">
        <v>33</v>
      </c>
      <c r="D5" s="11" t="s">
        <v>34</v>
      </c>
      <c r="E5" s="11" t="s">
        <v>25</v>
      </c>
      <c r="F5" s="12" t="s">
        <v>35</v>
      </c>
      <c r="G5" s="11" t="s">
        <v>36</v>
      </c>
      <c r="H5" s="11" t="s">
        <v>37</v>
      </c>
      <c r="I5" s="11" t="s">
        <v>38</v>
      </c>
      <c r="J5" s="11" t="s">
        <v>39</v>
      </c>
      <c r="K5" s="16">
        <v>69</v>
      </c>
      <c r="L5" s="16">
        <f t="shared" ref="L5:L43" si="0">K5*40%</f>
        <v>27.6</v>
      </c>
      <c r="M5" s="17">
        <v>73.6</v>
      </c>
      <c r="N5" s="16"/>
      <c r="O5" s="16"/>
      <c r="P5" s="18"/>
      <c r="Q5" s="18"/>
      <c r="R5" s="18">
        <f t="shared" ref="R5:R22" si="1">M5*60%</f>
        <v>44.16</v>
      </c>
      <c r="S5" s="23">
        <f t="shared" ref="S5:S22" si="2">L5+R5</f>
        <v>71.76</v>
      </c>
      <c r="T5" s="23">
        <v>1</v>
      </c>
      <c r="U5" s="23" t="s">
        <v>32</v>
      </c>
    </row>
    <row r="6" s="1" customFormat="1" ht="32" customHeight="1" spans="1:21">
      <c r="A6" s="10">
        <v>3</v>
      </c>
      <c r="B6" s="11" t="s">
        <v>22</v>
      </c>
      <c r="C6" s="11" t="s">
        <v>33</v>
      </c>
      <c r="D6" s="11" t="s">
        <v>40</v>
      </c>
      <c r="E6" s="11" t="s">
        <v>25</v>
      </c>
      <c r="F6" s="12" t="s">
        <v>41</v>
      </c>
      <c r="G6" s="11" t="s">
        <v>36</v>
      </c>
      <c r="H6" s="11" t="s">
        <v>37</v>
      </c>
      <c r="I6" s="11" t="s">
        <v>38</v>
      </c>
      <c r="J6" s="11" t="s">
        <v>39</v>
      </c>
      <c r="K6" s="16">
        <v>70</v>
      </c>
      <c r="L6" s="16">
        <f t="shared" si="0"/>
        <v>28</v>
      </c>
      <c r="M6" s="17">
        <v>71.4</v>
      </c>
      <c r="N6" s="16"/>
      <c r="O6" s="16"/>
      <c r="P6" s="18"/>
      <c r="Q6" s="18"/>
      <c r="R6" s="18">
        <f t="shared" si="1"/>
        <v>42.84</v>
      </c>
      <c r="S6" s="23">
        <f t="shared" si="2"/>
        <v>70.84</v>
      </c>
      <c r="T6" s="23">
        <v>2</v>
      </c>
      <c r="U6" s="23"/>
    </row>
    <row r="7" s="1" customFormat="1" ht="32" customHeight="1" spans="1:21">
      <c r="A7" s="10">
        <v>4</v>
      </c>
      <c r="B7" s="11" t="s">
        <v>22</v>
      </c>
      <c r="C7" s="11" t="s">
        <v>33</v>
      </c>
      <c r="D7" s="11" t="s">
        <v>42</v>
      </c>
      <c r="E7" s="11" t="s">
        <v>25</v>
      </c>
      <c r="F7" s="12" t="s">
        <v>43</v>
      </c>
      <c r="G7" s="11" t="s">
        <v>36</v>
      </c>
      <c r="H7" s="11" t="s">
        <v>37</v>
      </c>
      <c r="I7" s="11" t="s">
        <v>38</v>
      </c>
      <c r="J7" s="11" t="s">
        <v>39</v>
      </c>
      <c r="K7" s="16">
        <v>76</v>
      </c>
      <c r="L7" s="16">
        <f t="shared" si="0"/>
        <v>30.4</v>
      </c>
      <c r="M7" s="17">
        <v>67.4</v>
      </c>
      <c r="N7" s="16"/>
      <c r="O7" s="16"/>
      <c r="P7" s="18"/>
      <c r="Q7" s="18"/>
      <c r="R7" s="18">
        <f t="shared" si="1"/>
        <v>40.44</v>
      </c>
      <c r="S7" s="23">
        <f t="shared" si="2"/>
        <v>70.84</v>
      </c>
      <c r="T7" s="23">
        <v>2</v>
      </c>
      <c r="U7" s="23"/>
    </row>
    <row r="8" s="1" customFormat="1" ht="32" customHeight="1" spans="1:21">
      <c r="A8" s="10">
        <v>5</v>
      </c>
      <c r="B8" s="11" t="s">
        <v>22</v>
      </c>
      <c r="C8" s="11" t="s">
        <v>44</v>
      </c>
      <c r="D8" s="11" t="s">
        <v>45</v>
      </c>
      <c r="E8" s="11" t="s">
        <v>25</v>
      </c>
      <c r="F8" s="12" t="s">
        <v>46</v>
      </c>
      <c r="G8" s="11" t="s">
        <v>36</v>
      </c>
      <c r="H8" s="11" t="s">
        <v>37</v>
      </c>
      <c r="I8" s="11" t="s">
        <v>38</v>
      </c>
      <c r="J8" s="11" t="s">
        <v>47</v>
      </c>
      <c r="K8" s="16">
        <v>87</v>
      </c>
      <c r="L8" s="16">
        <f t="shared" si="0"/>
        <v>34.8</v>
      </c>
      <c r="M8" s="17">
        <v>85.2</v>
      </c>
      <c r="N8" s="16"/>
      <c r="O8" s="16"/>
      <c r="P8" s="18"/>
      <c r="Q8" s="18"/>
      <c r="R8" s="18">
        <f t="shared" si="1"/>
        <v>51.12</v>
      </c>
      <c r="S8" s="23">
        <f t="shared" si="2"/>
        <v>85.92</v>
      </c>
      <c r="T8" s="23">
        <v>1</v>
      </c>
      <c r="U8" s="23" t="s">
        <v>32</v>
      </c>
    </row>
    <row r="9" s="1" customFormat="1" ht="32" customHeight="1" spans="1:21">
      <c r="A9" s="10">
        <v>6</v>
      </c>
      <c r="B9" s="11" t="s">
        <v>22</v>
      </c>
      <c r="C9" s="11" t="s">
        <v>44</v>
      </c>
      <c r="D9" s="11" t="s">
        <v>48</v>
      </c>
      <c r="E9" s="11" t="s">
        <v>25</v>
      </c>
      <c r="F9" s="12" t="s">
        <v>49</v>
      </c>
      <c r="G9" s="11" t="s">
        <v>36</v>
      </c>
      <c r="H9" s="11" t="s">
        <v>37</v>
      </c>
      <c r="I9" s="11" t="s">
        <v>50</v>
      </c>
      <c r="J9" s="11" t="s">
        <v>47</v>
      </c>
      <c r="K9" s="16">
        <v>84</v>
      </c>
      <c r="L9" s="16">
        <f t="shared" si="0"/>
        <v>33.6</v>
      </c>
      <c r="M9" s="17">
        <v>84.8</v>
      </c>
      <c r="N9" s="16"/>
      <c r="O9" s="16"/>
      <c r="P9" s="18"/>
      <c r="Q9" s="18"/>
      <c r="R9" s="18">
        <f t="shared" si="1"/>
        <v>50.88</v>
      </c>
      <c r="S9" s="23">
        <f t="shared" si="2"/>
        <v>84.48</v>
      </c>
      <c r="T9" s="23">
        <v>2</v>
      </c>
      <c r="U9" s="23"/>
    </row>
    <row r="10" s="1" customFormat="1" ht="32" customHeight="1" spans="1:21">
      <c r="A10" s="10">
        <v>7</v>
      </c>
      <c r="B10" s="11" t="s">
        <v>22</v>
      </c>
      <c r="C10" s="11" t="s">
        <v>44</v>
      </c>
      <c r="D10" s="11" t="s">
        <v>51</v>
      </c>
      <c r="E10" s="11" t="s">
        <v>25</v>
      </c>
      <c r="F10" s="12" t="s">
        <v>52</v>
      </c>
      <c r="G10" s="11" t="s">
        <v>36</v>
      </c>
      <c r="H10" s="11" t="s">
        <v>37</v>
      </c>
      <c r="I10" s="11" t="s">
        <v>38</v>
      </c>
      <c r="J10" s="11" t="s">
        <v>47</v>
      </c>
      <c r="K10" s="16">
        <v>77</v>
      </c>
      <c r="L10" s="16">
        <f t="shared" si="0"/>
        <v>30.8</v>
      </c>
      <c r="M10" s="17">
        <v>73.4</v>
      </c>
      <c r="N10" s="16"/>
      <c r="O10" s="16"/>
      <c r="P10" s="18"/>
      <c r="Q10" s="18"/>
      <c r="R10" s="18">
        <f t="shared" si="1"/>
        <v>44.04</v>
      </c>
      <c r="S10" s="23">
        <f t="shared" si="2"/>
        <v>74.84</v>
      </c>
      <c r="T10" s="23">
        <v>3</v>
      </c>
      <c r="U10" s="23"/>
    </row>
    <row r="11" s="1" customFormat="1" ht="32" customHeight="1" spans="1:21">
      <c r="A11" s="10">
        <v>8</v>
      </c>
      <c r="B11" s="11" t="s">
        <v>22</v>
      </c>
      <c r="C11" s="11" t="s">
        <v>53</v>
      </c>
      <c r="D11" s="11" t="s">
        <v>54</v>
      </c>
      <c r="E11" s="11" t="s">
        <v>55</v>
      </c>
      <c r="F11" s="12" t="s">
        <v>56</v>
      </c>
      <c r="G11" s="11" t="s">
        <v>36</v>
      </c>
      <c r="H11" s="11" t="s">
        <v>37</v>
      </c>
      <c r="I11" s="11" t="s">
        <v>57</v>
      </c>
      <c r="J11" s="11" t="s">
        <v>47</v>
      </c>
      <c r="K11" s="16">
        <v>83</v>
      </c>
      <c r="L11" s="16">
        <f t="shared" si="0"/>
        <v>33.2</v>
      </c>
      <c r="M11" s="17">
        <v>79.8</v>
      </c>
      <c r="N11" s="16"/>
      <c r="O11" s="16"/>
      <c r="P11" s="18"/>
      <c r="Q11" s="18"/>
      <c r="R11" s="18">
        <f t="shared" si="1"/>
        <v>47.88</v>
      </c>
      <c r="S11" s="23">
        <f t="shared" si="2"/>
        <v>81.08</v>
      </c>
      <c r="T11" s="23">
        <v>1</v>
      </c>
      <c r="U11" s="23" t="s">
        <v>32</v>
      </c>
    </row>
    <row r="12" s="1" customFormat="1" ht="32" customHeight="1" spans="1:21">
      <c r="A12" s="10">
        <v>9</v>
      </c>
      <c r="B12" s="11" t="s">
        <v>22</v>
      </c>
      <c r="C12" s="11" t="s">
        <v>53</v>
      </c>
      <c r="D12" s="11" t="s">
        <v>58</v>
      </c>
      <c r="E12" s="11" t="s">
        <v>55</v>
      </c>
      <c r="F12" s="12" t="s">
        <v>52</v>
      </c>
      <c r="G12" s="11" t="s">
        <v>36</v>
      </c>
      <c r="H12" s="11" t="s">
        <v>37</v>
      </c>
      <c r="I12" s="11" t="s">
        <v>38</v>
      </c>
      <c r="J12" s="11" t="s">
        <v>47</v>
      </c>
      <c r="K12" s="16">
        <v>72</v>
      </c>
      <c r="L12" s="16">
        <f t="shared" si="0"/>
        <v>28.8</v>
      </c>
      <c r="M12" s="17">
        <v>85</v>
      </c>
      <c r="N12" s="16"/>
      <c r="O12" s="16"/>
      <c r="P12" s="18"/>
      <c r="Q12" s="18"/>
      <c r="R12" s="18">
        <f t="shared" si="1"/>
        <v>51</v>
      </c>
      <c r="S12" s="23">
        <f t="shared" si="2"/>
        <v>79.8</v>
      </c>
      <c r="T12" s="23">
        <v>2</v>
      </c>
      <c r="U12" s="23"/>
    </row>
    <row r="13" s="1" customFormat="1" ht="32" customHeight="1" spans="1:21">
      <c r="A13" s="10">
        <v>10</v>
      </c>
      <c r="B13" s="11" t="s">
        <v>22</v>
      </c>
      <c r="C13" s="11" t="s">
        <v>53</v>
      </c>
      <c r="D13" s="11" t="s">
        <v>59</v>
      </c>
      <c r="E13" s="11" t="s">
        <v>55</v>
      </c>
      <c r="F13" s="12" t="s">
        <v>60</v>
      </c>
      <c r="G13" s="11" t="s">
        <v>36</v>
      </c>
      <c r="H13" s="11" t="s">
        <v>37</v>
      </c>
      <c r="I13" s="11" t="s">
        <v>61</v>
      </c>
      <c r="J13" s="11" t="s">
        <v>47</v>
      </c>
      <c r="K13" s="16">
        <v>75</v>
      </c>
      <c r="L13" s="16">
        <f t="shared" si="0"/>
        <v>30</v>
      </c>
      <c r="M13" s="17">
        <v>69.4</v>
      </c>
      <c r="N13" s="16"/>
      <c r="O13" s="16"/>
      <c r="P13" s="18"/>
      <c r="Q13" s="18"/>
      <c r="R13" s="18">
        <f t="shared" si="1"/>
        <v>41.64</v>
      </c>
      <c r="S13" s="23">
        <f t="shared" si="2"/>
        <v>71.64</v>
      </c>
      <c r="T13" s="23">
        <v>3</v>
      </c>
      <c r="U13" s="23"/>
    </row>
    <row r="14" s="1" customFormat="1" ht="32" customHeight="1" spans="1:21">
      <c r="A14" s="10">
        <v>11</v>
      </c>
      <c r="B14" s="11" t="s">
        <v>62</v>
      </c>
      <c r="C14" s="11" t="s">
        <v>63</v>
      </c>
      <c r="D14" s="11" t="s">
        <v>64</v>
      </c>
      <c r="E14" s="11" t="s">
        <v>55</v>
      </c>
      <c r="F14" s="12" t="s">
        <v>65</v>
      </c>
      <c r="G14" s="11" t="s">
        <v>36</v>
      </c>
      <c r="H14" s="11" t="s">
        <v>37</v>
      </c>
      <c r="I14" s="11" t="s">
        <v>38</v>
      </c>
      <c r="J14" s="11" t="s">
        <v>66</v>
      </c>
      <c r="K14" s="16">
        <v>72</v>
      </c>
      <c r="L14" s="16">
        <f t="shared" si="0"/>
        <v>28.8</v>
      </c>
      <c r="M14" s="17">
        <v>80.2</v>
      </c>
      <c r="N14" s="16"/>
      <c r="O14" s="16"/>
      <c r="P14" s="18"/>
      <c r="Q14" s="18"/>
      <c r="R14" s="18">
        <f t="shared" si="1"/>
        <v>48.12</v>
      </c>
      <c r="S14" s="23">
        <f t="shared" si="2"/>
        <v>76.92</v>
      </c>
      <c r="T14" s="23">
        <v>1</v>
      </c>
      <c r="U14" s="23" t="s">
        <v>32</v>
      </c>
    </row>
    <row r="15" s="1" customFormat="1" ht="32" customHeight="1" spans="1:21">
      <c r="A15" s="10">
        <v>12</v>
      </c>
      <c r="B15" s="11" t="s">
        <v>62</v>
      </c>
      <c r="C15" s="11" t="s">
        <v>63</v>
      </c>
      <c r="D15" s="11" t="s">
        <v>67</v>
      </c>
      <c r="E15" s="11" t="s">
        <v>25</v>
      </c>
      <c r="F15" s="12" t="s">
        <v>68</v>
      </c>
      <c r="G15" s="11" t="s">
        <v>36</v>
      </c>
      <c r="H15" s="11" t="s">
        <v>37</v>
      </c>
      <c r="I15" s="11" t="s">
        <v>38</v>
      </c>
      <c r="J15" s="11" t="s">
        <v>66</v>
      </c>
      <c r="K15" s="16">
        <v>61</v>
      </c>
      <c r="L15" s="16">
        <f t="shared" si="0"/>
        <v>24.4</v>
      </c>
      <c r="M15" s="17">
        <v>78.8</v>
      </c>
      <c r="N15" s="16"/>
      <c r="O15" s="16"/>
      <c r="P15" s="18"/>
      <c r="Q15" s="18"/>
      <c r="R15" s="18">
        <f t="shared" si="1"/>
        <v>47.28</v>
      </c>
      <c r="S15" s="23">
        <f t="shared" si="2"/>
        <v>71.68</v>
      </c>
      <c r="T15" s="23">
        <v>2</v>
      </c>
      <c r="U15" s="23"/>
    </row>
    <row r="16" s="1" customFormat="1" ht="32" customHeight="1" spans="1:21">
      <c r="A16" s="10">
        <v>13</v>
      </c>
      <c r="B16" s="11" t="s">
        <v>62</v>
      </c>
      <c r="C16" s="11" t="s">
        <v>63</v>
      </c>
      <c r="D16" s="11" t="s">
        <v>69</v>
      </c>
      <c r="E16" s="11" t="s">
        <v>55</v>
      </c>
      <c r="F16" s="12" t="s">
        <v>70</v>
      </c>
      <c r="G16" s="11" t="s">
        <v>36</v>
      </c>
      <c r="H16" s="11" t="s">
        <v>37</v>
      </c>
      <c r="I16" s="11" t="s">
        <v>38</v>
      </c>
      <c r="J16" s="11" t="s">
        <v>71</v>
      </c>
      <c r="K16" s="16">
        <v>64</v>
      </c>
      <c r="L16" s="16">
        <f t="shared" si="0"/>
        <v>25.6</v>
      </c>
      <c r="M16" s="17">
        <v>76.2</v>
      </c>
      <c r="N16" s="16"/>
      <c r="O16" s="16"/>
      <c r="P16" s="18"/>
      <c r="Q16" s="18"/>
      <c r="R16" s="18">
        <f t="shared" si="1"/>
        <v>45.72</v>
      </c>
      <c r="S16" s="23">
        <f t="shared" si="2"/>
        <v>71.32</v>
      </c>
      <c r="T16" s="23">
        <v>3</v>
      </c>
      <c r="U16" s="23"/>
    </row>
    <row r="17" s="1" customFormat="1" ht="32" customHeight="1" spans="1:21">
      <c r="A17" s="10">
        <v>14</v>
      </c>
      <c r="B17" s="11" t="s">
        <v>22</v>
      </c>
      <c r="C17" s="11" t="s">
        <v>72</v>
      </c>
      <c r="D17" s="11" t="s">
        <v>73</v>
      </c>
      <c r="E17" s="11" t="s">
        <v>25</v>
      </c>
      <c r="F17" s="12" t="s">
        <v>74</v>
      </c>
      <c r="G17" s="11" t="s">
        <v>36</v>
      </c>
      <c r="H17" s="11" t="s">
        <v>37</v>
      </c>
      <c r="I17" s="11" t="s">
        <v>38</v>
      </c>
      <c r="J17" s="11" t="s">
        <v>75</v>
      </c>
      <c r="K17" s="16">
        <v>64</v>
      </c>
      <c r="L17" s="16">
        <f t="shared" si="0"/>
        <v>25.6</v>
      </c>
      <c r="M17" s="17">
        <v>83.6</v>
      </c>
      <c r="N17" s="16"/>
      <c r="O17" s="16"/>
      <c r="P17" s="18"/>
      <c r="Q17" s="18"/>
      <c r="R17" s="18">
        <f t="shared" si="1"/>
        <v>50.16</v>
      </c>
      <c r="S17" s="23">
        <f t="shared" si="2"/>
        <v>75.76</v>
      </c>
      <c r="T17" s="23">
        <v>1</v>
      </c>
      <c r="U17" s="23" t="s">
        <v>32</v>
      </c>
    </row>
    <row r="18" s="1" customFormat="1" ht="32" customHeight="1" spans="1:21">
      <c r="A18" s="10">
        <v>15</v>
      </c>
      <c r="B18" s="11" t="s">
        <v>22</v>
      </c>
      <c r="C18" s="11" t="s">
        <v>72</v>
      </c>
      <c r="D18" s="11" t="s">
        <v>76</v>
      </c>
      <c r="E18" s="11" t="s">
        <v>55</v>
      </c>
      <c r="F18" s="12" t="s">
        <v>77</v>
      </c>
      <c r="G18" s="11" t="s">
        <v>36</v>
      </c>
      <c r="H18" s="11" t="s">
        <v>37</v>
      </c>
      <c r="I18" s="11" t="s">
        <v>78</v>
      </c>
      <c r="J18" s="11" t="s">
        <v>79</v>
      </c>
      <c r="K18" s="16">
        <v>69</v>
      </c>
      <c r="L18" s="16">
        <f t="shared" si="0"/>
        <v>27.6</v>
      </c>
      <c r="M18" s="17">
        <v>77.4</v>
      </c>
      <c r="N18" s="16"/>
      <c r="O18" s="16"/>
      <c r="P18" s="18"/>
      <c r="Q18" s="18"/>
      <c r="R18" s="18">
        <f t="shared" si="1"/>
        <v>46.44</v>
      </c>
      <c r="S18" s="23">
        <f t="shared" si="2"/>
        <v>74.04</v>
      </c>
      <c r="T18" s="23">
        <v>2</v>
      </c>
      <c r="U18" s="23"/>
    </row>
    <row r="19" s="1" customFormat="1" ht="32" customHeight="1" spans="1:21">
      <c r="A19" s="10">
        <v>16</v>
      </c>
      <c r="B19" s="11" t="s">
        <v>22</v>
      </c>
      <c r="C19" s="11" t="s">
        <v>72</v>
      </c>
      <c r="D19" s="11" t="s">
        <v>80</v>
      </c>
      <c r="E19" s="11" t="s">
        <v>55</v>
      </c>
      <c r="F19" s="12" t="s">
        <v>81</v>
      </c>
      <c r="G19" s="11" t="s">
        <v>36</v>
      </c>
      <c r="H19" s="11" t="s">
        <v>37</v>
      </c>
      <c r="I19" s="11" t="s">
        <v>82</v>
      </c>
      <c r="J19" s="11" t="s">
        <v>83</v>
      </c>
      <c r="K19" s="16">
        <v>66</v>
      </c>
      <c r="L19" s="16">
        <f t="shared" si="0"/>
        <v>26.4</v>
      </c>
      <c r="M19" s="17">
        <v>78.2</v>
      </c>
      <c r="N19" s="16"/>
      <c r="O19" s="16"/>
      <c r="P19" s="18"/>
      <c r="Q19" s="18"/>
      <c r="R19" s="18">
        <f t="shared" si="1"/>
        <v>46.92</v>
      </c>
      <c r="S19" s="23">
        <f t="shared" si="2"/>
        <v>73.32</v>
      </c>
      <c r="T19" s="23">
        <v>3</v>
      </c>
      <c r="U19" s="23"/>
    </row>
    <row r="20" s="1" customFormat="1" ht="32" customHeight="1" spans="1:21">
      <c r="A20" s="10">
        <v>17</v>
      </c>
      <c r="B20" s="11" t="s">
        <v>62</v>
      </c>
      <c r="C20" s="11" t="s">
        <v>84</v>
      </c>
      <c r="D20" s="11" t="s">
        <v>85</v>
      </c>
      <c r="E20" s="11" t="s">
        <v>55</v>
      </c>
      <c r="F20" s="12" t="s">
        <v>86</v>
      </c>
      <c r="G20" s="11" t="s">
        <v>36</v>
      </c>
      <c r="H20" s="11" t="s">
        <v>37</v>
      </c>
      <c r="I20" s="11" t="s">
        <v>87</v>
      </c>
      <c r="J20" s="11" t="s">
        <v>88</v>
      </c>
      <c r="K20" s="16">
        <v>86</v>
      </c>
      <c r="L20" s="16">
        <f t="shared" si="0"/>
        <v>34.4</v>
      </c>
      <c r="M20" s="17">
        <v>79.4</v>
      </c>
      <c r="N20" s="16"/>
      <c r="O20" s="16"/>
      <c r="P20" s="18"/>
      <c r="Q20" s="18"/>
      <c r="R20" s="18">
        <f t="shared" si="1"/>
        <v>47.64</v>
      </c>
      <c r="S20" s="23">
        <f t="shared" si="2"/>
        <v>82.04</v>
      </c>
      <c r="T20" s="23">
        <v>1</v>
      </c>
      <c r="U20" s="23" t="s">
        <v>32</v>
      </c>
    </row>
    <row r="21" s="1" customFormat="1" ht="32" customHeight="1" spans="1:21">
      <c r="A21" s="10">
        <v>18</v>
      </c>
      <c r="B21" s="11" t="s">
        <v>62</v>
      </c>
      <c r="C21" s="11" t="s">
        <v>84</v>
      </c>
      <c r="D21" s="11" t="s">
        <v>89</v>
      </c>
      <c r="E21" s="11" t="s">
        <v>55</v>
      </c>
      <c r="F21" s="12">
        <v>1995.12</v>
      </c>
      <c r="G21" s="11" t="s">
        <v>36</v>
      </c>
      <c r="H21" s="11" t="s">
        <v>37</v>
      </c>
      <c r="I21" s="11" t="s">
        <v>57</v>
      </c>
      <c r="J21" s="11" t="s">
        <v>90</v>
      </c>
      <c r="K21" s="16">
        <v>72</v>
      </c>
      <c r="L21" s="16">
        <f t="shared" si="0"/>
        <v>28.8</v>
      </c>
      <c r="M21" s="17">
        <v>69.6</v>
      </c>
      <c r="N21" s="16"/>
      <c r="O21" s="16"/>
      <c r="P21" s="18"/>
      <c r="Q21" s="18"/>
      <c r="R21" s="18">
        <f t="shared" si="1"/>
        <v>41.76</v>
      </c>
      <c r="S21" s="23">
        <f t="shared" si="2"/>
        <v>70.56</v>
      </c>
      <c r="T21" s="23">
        <v>2</v>
      </c>
      <c r="U21" s="23"/>
    </row>
    <row r="22" s="1" customFormat="1" ht="32" customHeight="1" spans="1:21">
      <c r="A22" s="10">
        <v>19</v>
      </c>
      <c r="B22" s="11" t="s">
        <v>22</v>
      </c>
      <c r="C22" s="11" t="s">
        <v>91</v>
      </c>
      <c r="D22" s="11" t="s">
        <v>92</v>
      </c>
      <c r="E22" s="11" t="s">
        <v>55</v>
      </c>
      <c r="F22" s="12" t="s">
        <v>74</v>
      </c>
      <c r="G22" s="11" t="s">
        <v>36</v>
      </c>
      <c r="H22" s="11" t="s">
        <v>37</v>
      </c>
      <c r="I22" s="11" t="s">
        <v>38</v>
      </c>
      <c r="J22" s="11" t="s">
        <v>93</v>
      </c>
      <c r="K22" s="16">
        <v>85</v>
      </c>
      <c r="L22" s="16">
        <f t="shared" si="0"/>
        <v>34</v>
      </c>
      <c r="M22" s="19">
        <v>94.4</v>
      </c>
      <c r="N22" s="19">
        <f>M22*50%</f>
        <v>47.2</v>
      </c>
      <c r="O22" s="19">
        <v>96.5</v>
      </c>
      <c r="P22" s="20">
        <f>O22*50%</f>
        <v>48.25</v>
      </c>
      <c r="Q22" s="20">
        <f>N22+P22</f>
        <v>95.45</v>
      </c>
      <c r="R22" s="20">
        <f>Q22*0.6</f>
        <v>57.27</v>
      </c>
      <c r="S22" s="24">
        <f t="shared" si="2"/>
        <v>91.27</v>
      </c>
      <c r="T22" s="23">
        <v>1</v>
      </c>
      <c r="U22" s="23" t="s">
        <v>32</v>
      </c>
    </row>
    <row r="23" s="1" customFormat="1" ht="32" customHeight="1" spans="1:21">
      <c r="A23" s="10">
        <v>20</v>
      </c>
      <c r="B23" s="11" t="s">
        <v>22</v>
      </c>
      <c r="C23" s="11" t="s">
        <v>91</v>
      </c>
      <c r="D23" s="11" t="s">
        <v>94</v>
      </c>
      <c r="E23" s="11" t="s">
        <v>55</v>
      </c>
      <c r="F23" s="12" t="s">
        <v>95</v>
      </c>
      <c r="G23" s="11" t="s">
        <v>36</v>
      </c>
      <c r="H23" s="11" t="s">
        <v>37</v>
      </c>
      <c r="I23" s="11" t="s">
        <v>38</v>
      </c>
      <c r="J23" s="11" t="s">
        <v>96</v>
      </c>
      <c r="K23" s="16">
        <v>68</v>
      </c>
      <c r="L23" s="16">
        <f t="shared" si="0"/>
        <v>27.2</v>
      </c>
      <c r="M23" s="19" t="s">
        <v>97</v>
      </c>
      <c r="N23" s="19"/>
      <c r="O23" s="19" t="s">
        <v>97</v>
      </c>
      <c r="P23" s="20"/>
      <c r="Q23" s="20"/>
      <c r="R23" s="20"/>
      <c r="S23" s="24"/>
      <c r="T23" s="23"/>
      <c r="U23" s="23"/>
    </row>
    <row r="24" s="1" customFormat="1" ht="32" customHeight="1" spans="1:21">
      <c r="A24" s="10">
        <v>21</v>
      </c>
      <c r="B24" s="11" t="s">
        <v>62</v>
      </c>
      <c r="C24" s="11" t="s">
        <v>98</v>
      </c>
      <c r="D24" s="11" t="s">
        <v>99</v>
      </c>
      <c r="E24" s="11" t="s">
        <v>25</v>
      </c>
      <c r="F24" s="12" t="s">
        <v>100</v>
      </c>
      <c r="G24" s="11" t="s">
        <v>27</v>
      </c>
      <c r="H24" s="11" t="s">
        <v>101</v>
      </c>
      <c r="I24" s="11" t="s">
        <v>38</v>
      </c>
      <c r="J24" s="11" t="s">
        <v>93</v>
      </c>
      <c r="K24" s="16">
        <v>88</v>
      </c>
      <c r="L24" s="16">
        <f t="shared" si="0"/>
        <v>35.2</v>
      </c>
      <c r="M24" s="19">
        <v>75.6</v>
      </c>
      <c r="N24" s="19">
        <f t="shared" ref="N24:N30" si="3">M24*50%</f>
        <v>37.8</v>
      </c>
      <c r="O24" s="19">
        <v>95.16</v>
      </c>
      <c r="P24" s="20">
        <f t="shared" ref="P24:P30" si="4">O24*50%</f>
        <v>47.58</v>
      </c>
      <c r="Q24" s="20">
        <f t="shared" ref="Q24:Q30" si="5">N24+P24</f>
        <v>85.38</v>
      </c>
      <c r="R24" s="20">
        <f t="shared" ref="R24:R30" si="6">Q24*0.6</f>
        <v>51.228</v>
      </c>
      <c r="S24" s="24">
        <f t="shared" ref="S24:S30" si="7">L24+R24</f>
        <v>86.428</v>
      </c>
      <c r="T24" s="23">
        <v>1</v>
      </c>
      <c r="U24" s="23" t="s">
        <v>32</v>
      </c>
    </row>
    <row r="25" s="1" customFormat="1" ht="32" customHeight="1" spans="1:21">
      <c r="A25" s="10">
        <v>22</v>
      </c>
      <c r="B25" s="11" t="s">
        <v>62</v>
      </c>
      <c r="C25" s="11" t="s">
        <v>98</v>
      </c>
      <c r="D25" s="11" t="s">
        <v>102</v>
      </c>
      <c r="E25" s="11" t="s">
        <v>25</v>
      </c>
      <c r="F25" s="12" t="s">
        <v>103</v>
      </c>
      <c r="G25" s="11" t="s">
        <v>27</v>
      </c>
      <c r="H25" s="11" t="s">
        <v>28</v>
      </c>
      <c r="I25" s="11" t="s">
        <v>38</v>
      </c>
      <c r="J25" s="11" t="s">
        <v>93</v>
      </c>
      <c r="K25" s="16">
        <v>82</v>
      </c>
      <c r="L25" s="16">
        <f t="shared" si="0"/>
        <v>32.8</v>
      </c>
      <c r="M25" s="19">
        <v>79.2</v>
      </c>
      <c r="N25" s="19">
        <f t="shared" si="3"/>
        <v>39.6</v>
      </c>
      <c r="O25" s="19">
        <v>89.33</v>
      </c>
      <c r="P25" s="20">
        <f t="shared" si="4"/>
        <v>44.665</v>
      </c>
      <c r="Q25" s="20">
        <f t="shared" si="5"/>
        <v>84.265</v>
      </c>
      <c r="R25" s="20">
        <f t="shared" si="6"/>
        <v>50.559</v>
      </c>
      <c r="S25" s="24">
        <f t="shared" si="7"/>
        <v>83.359</v>
      </c>
      <c r="T25" s="23">
        <v>2</v>
      </c>
      <c r="U25" s="23" t="s">
        <v>32</v>
      </c>
    </row>
    <row r="26" s="1" customFormat="1" ht="32" customHeight="1" spans="1:21">
      <c r="A26" s="10">
        <v>23</v>
      </c>
      <c r="B26" s="11" t="s">
        <v>62</v>
      </c>
      <c r="C26" s="11" t="s">
        <v>98</v>
      </c>
      <c r="D26" s="11" t="s">
        <v>104</v>
      </c>
      <c r="E26" s="11" t="s">
        <v>25</v>
      </c>
      <c r="F26" s="12" t="s">
        <v>105</v>
      </c>
      <c r="G26" s="11" t="s">
        <v>27</v>
      </c>
      <c r="H26" s="11" t="s">
        <v>28</v>
      </c>
      <c r="I26" s="11" t="s">
        <v>106</v>
      </c>
      <c r="J26" s="11" t="s">
        <v>93</v>
      </c>
      <c r="K26" s="16">
        <v>83</v>
      </c>
      <c r="L26" s="16">
        <f t="shared" si="0"/>
        <v>33.2</v>
      </c>
      <c r="M26" s="19">
        <v>70.2</v>
      </c>
      <c r="N26" s="19">
        <f t="shared" si="3"/>
        <v>35.1</v>
      </c>
      <c r="O26" s="19">
        <v>88.17</v>
      </c>
      <c r="P26" s="20">
        <f t="shared" si="4"/>
        <v>44.085</v>
      </c>
      <c r="Q26" s="20">
        <f t="shared" si="5"/>
        <v>79.185</v>
      </c>
      <c r="R26" s="20">
        <f t="shared" si="6"/>
        <v>47.511</v>
      </c>
      <c r="S26" s="24">
        <f t="shared" si="7"/>
        <v>80.711</v>
      </c>
      <c r="T26" s="23">
        <v>3</v>
      </c>
      <c r="U26" s="23" t="s">
        <v>32</v>
      </c>
    </row>
    <row r="27" s="1" customFormat="1" ht="28" customHeight="1" spans="1:21">
      <c r="A27" s="10">
        <v>24</v>
      </c>
      <c r="B27" s="11" t="s">
        <v>62</v>
      </c>
      <c r="C27" s="11" t="s">
        <v>98</v>
      </c>
      <c r="D27" s="11" t="s">
        <v>107</v>
      </c>
      <c r="E27" s="11" t="s">
        <v>25</v>
      </c>
      <c r="F27" s="12" t="s">
        <v>49</v>
      </c>
      <c r="G27" s="11" t="s">
        <v>27</v>
      </c>
      <c r="H27" s="11" t="s">
        <v>28</v>
      </c>
      <c r="I27" s="11" t="s">
        <v>38</v>
      </c>
      <c r="J27" s="11" t="s">
        <v>93</v>
      </c>
      <c r="K27" s="16">
        <v>82</v>
      </c>
      <c r="L27" s="16">
        <f t="shared" si="0"/>
        <v>32.8</v>
      </c>
      <c r="M27" s="19">
        <v>71.8</v>
      </c>
      <c r="N27" s="19">
        <f t="shared" si="3"/>
        <v>35.9</v>
      </c>
      <c r="O27" s="19">
        <v>84</v>
      </c>
      <c r="P27" s="20">
        <f t="shared" si="4"/>
        <v>42</v>
      </c>
      <c r="Q27" s="20">
        <f t="shared" si="5"/>
        <v>77.9</v>
      </c>
      <c r="R27" s="20">
        <f t="shared" si="6"/>
        <v>46.74</v>
      </c>
      <c r="S27" s="24">
        <f t="shared" si="7"/>
        <v>79.54</v>
      </c>
      <c r="T27" s="23">
        <v>4</v>
      </c>
      <c r="U27" s="25"/>
    </row>
    <row r="28" s="1" customFormat="1" ht="28" customHeight="1" spans="1:21">
      <c r="A28" s="10">
        <v>25</v>
      </c>
      <c r="B28" s="11" t="s">
        <v>62</v>
      </c>
      <c r="C28" s="11" t="s">
        <v>98</v>
      </c>
      <c r="D28" s="11" t="s">
        <v>108</v>
      </c>
      <c r="E28" s="11" t="s">
        <v>25</v>
      </c>
      <c r="F28" s="12" t="s">
        <v>109</v>
      </c>
      <c r="G28" s="11" t="s">
        <v>27</v>
      </c>
      <c r="H28" s="11" t="s">
        <v>28</v>
      </c>
      <c r="I28" s="11" t="s">
        <v>110</v>
      </c>
      <c r="J28" s="11" t="s">
        <v>93</v>
      </c>
      <c r="K28" s="16">
        <v>74</v>
      </c>
      <c r="L28" s="16">
        <f t="shared" si="0"/>
        <v>29.6</v>
      </c>
      <c r="M28" s="19">
        <v>62.4</v>
      </c>
      <c r="N28" s="19">
        <f t="shared" si="3"/>
        <v>31.2</v>
      </c>
      <c r="O28" s="19">
        <v>87.33</v>
      </c>
      <c r="P28" s="20">
        <f t="shared" si="4"/>
        <v>43.665</v>
      </c>
      <c r="Q28" s="20">
        <f t="shared" si="5"/>
        <v>74.865</v>
      </c>
      <c r="R28" s="20">
        <f t="shared" si="6"/>
        <v>44.919</v>
      </c>
      <c r="S28" s="24">
        <f t="shared" si="7"/>
        <v>74.519</v>
      </c>
      <c r="T28" s="23">
        <v>5</v>
      </c>
      <c r="U28" s="23"/>
    </row>
    <row r="29" s="1" customFormat="1" ht="28" customHeight="1" spans="1:21">
      <c r="A29" s="10">
        <v>26</v>
      </c>
      <c r="B29" s="11" t="s">
        <v>62</v>
      </c>
      <c r="C29" s="11" t="s">
        <v>98</v>
      </c>
      <c r="D29" s="11" t="s">
        <v>111</v>
      </c>
      <c r="E29" s="11" t="s">
        <v>25</v>
      </c>
      <c r="F29" s="12" t="s">
        <v>100</v>
      </c>
      <c r="G29" s="11" t="s">
        <v>27</v>
      </c>
      <c r="H29" s="11" t="s">
        <v>101</v>
      </c>
      <c r="I29" s="11" t="s">
        <v>112</v>
      </c>
      <c r="J29" s="11" t="s">
        <v>93</v>
      </c>
      <c r="K29" s="16">
        <v>65</v>
      </c>
      <c r="L29" s="16">
        <f t="shared" si="0"/>
        <v>26</v>
      </c>
      <c r="M29" s="19">
        <v>55.4</v>
      </c>
      <c r="N29" s="19">
        <f t="shared" si="3"/>
        <v>27.7</v>
      </c>
      <c r="O29" s="19">
        <v>88.5</v>
      </c>
      <c r="P29" s="20">
        <f t="shared" si="4"/>
        <v>44.25</v>
      </c>
      <c r="Q29" s="20">
        <f t="shared" si="5"/>
        <v>71.95</v>
      </c>
      <c r="R29" s="20">
        <f t="shared" si="6"/>
        <v>43.17</v>
      </c>
      <c r="S29" s="24">
        <f t="shared" si="7"/>
        <v>69.17</v>
      </c>
      <c r="T29" s="23">
        <v>6</v>
      </c>
      <c r="U29" s="23"/>
    </row>
    <row r="30" s="1" customFormat="1" ht="28" customHeight="1" spans="1:21">
      <c r="A30" s="10">
        <v>27</v>
      </c>
      <c r="B30" s="11" t="s">
        <v>62</v>
      </c>
      <c r="C30" s="11" t="s">
        <v>98</v>
      </c>
      <c r="D30" s="11" t="s">
        <v>113</v>
      </c>
      <c r="E30" s="11" t="s">
        <v>25</v>
      </c>
      <c r="F30" s="12" t="s">
        <v>114</v>
      </c>
      <c r="G30" s="11" t="s">
        <v>27</v>
      </c>
      <c r="H30" s="11" t="s">
        <v>28</v>
      </c>
      <c r="I30" s="11" t="s">
        <v>115</v>
      </c>
      <c r="J30" s="11" t="s">
        <v>93</v>
      </c>
      <c r="K30" s="16">
        <v>68</v>
      </c>
      <c r="L30" s="16">
        <f t="shared" si="0"/>
        <v>27.2</v>
      </c>
      <c r="M30" s="19">
        <v>65.6</v>
      </c>
      <c r="N30" s="19">
        <f t="shared" si="3"/>
        <v>32.8</v>
      </c>
      <c r="O30" s="19">
        <v>71.83</v>
      </c>
      <c r="P30" s="20">
        <f t="shared" si="4"/>
        <v>35.915</v>
      </c>
      <c r="Q30" s="20">
        <f t="shared" si="5"/>
        <v>68.715</v>
      </c>
      <c r="R30" s="20">
        <f t="shared" si="6"/>
        <v>41.229</v>
      </c>
      <c r="S30" s="24">
        <f t="shared" si="7"/>
        <v>68.429</v>
      </c>
      <c r="T30" s="23">
        <v>7</v>
      </c>
      <c r="U30" s="23"/>
    </row>
    <row r="31" s="1" customFormat="1" ht="28" customHeight="1" spans="1:21">
      <c r="A31" s="10">
        <v>28</v>
      </c>
      <c r="B31" s="11" t="s">
        <v>62</v>
      </c>
      <c r="C31" s="11" t="s">
        <v>98</v>
      </c>
      <c r="D31" s="11" t="s">
        <v>116</v>
      </c>
      <c r="E31" s="11" t="s">
        <v>25</v>
      </c>
      <c r="F31" s="12" t="s">
        <v>117</v>
      </c>
      <c r="G31" s="11" t="s">
        <v>27</v>
      </c>
      <c r="H31" s="11" t="s">
        <v>28</v>
      </c>
      <c r="I31" s="11" t="s">
        <v>38</v>
      </c>
      <c r="J31" s="11" t="s">
        <v>93</v>
      </c>
      <c r="K31" s="16">
        <v>73</v>
      </c>
      <c r="L31" s="16">
        <f t="shared" si="0"/>
        <v>29.2</v>
      </c>
      <c r="M31" s="19" t="s">
        <v>97</v>
      </c>
      <c r="N31" s="19"/>
      <c r="O31" s="19">
        <v>67.67</v>
      </c>
      <c r="P31" s="20"/>
      <c r="Q31" s="20"/>
      <c r="R31" s="20"/>
      <c r="S31" s="24"/>
      <c r="T31" s="23"/>
      <c r="U31" s="23"/>
    </row>
    <row r="32" s="1" customFormat="1" ht="28" customHeight="1" spans="1:21">
      <c r="A32" s="10">
        <v>29</v>
      </c>
      <c r="B32" s="11" t="s">
        <v>62</v>
      </c>
      <c r="C32" s="11" t="s">
        <v>98</v>
      </c>
      <c r="D32" s="11" t="s">
        <v>118</v>
      </c>
      <c r="E32" s="11" t="s">
        <v>25</v>
      </c>
      <c r="F32" s="12" t="s">
        <v>70</v>
      </c>
      <c r="G32" s="11" t="s">
        <v>27</v>
      </c>
      <c r="H32" s="11" t="s">
        <v>101</v>
      </c>
      <c r="I32" s="11" t="s">
        <v>38</v>
      </c>
      <c r="J32" s="11" t="s">
        <v>93</v>
      </c>
      <c r="K32" s="16">
        <v>71</v>
      </c>
      <c r="L32" s="16">
        <f t="shared" si="0"/>
        <v>28.4</v>
      </c>
      <c r="M32" s="19" t="s">
        <v>97</v>
      </c>
      <c r="N32" s="19"/>
      <c r="O32" s="19" t="s">
        <v>97</v>
      </c>
      <c r="P32" s="20"/>
      <c r="Q32" s="20"/>
      <c r="R32" s="20"/>
      <c r="S32" s="24"/>
      <c r="T32" s="23"/>
      <c r="U32" s="23"/>
    </row>
    <row r="33" s="1" customFormat="1" ht="28" customHeight="1" spans="1:21">
      <c r="A33" s="10">
        <v>30</v>
      </c>
      <c r="B33" s="11" t="s">
        <v>62</v>
      </c>
      <c r="C33" s="11" t="s">
        <v>119</v>
      </c>
      <c r="D33" s="11" t="s">
        <v>120</v>
      </c>
      <c r="E33" s="11" t="s">
        <v>55</v>
      </c>
      <c r="F33" s="12" t="s">
        <v>121</v>
      </c>
      <c r="G33" s="11" t="s">
        <v>27</v>
      </c>
      <c r="H33" s="11" t="s">
        <v>28</v>
      </c>
      <c r="I33" s="11" t="s">
        <v>38</v>
      </c>
      <c r="J33" s="11" t="s">
        <v>93</v>
      </c>
      <c r="K33" s="16">
        <v>92</v>
      </c>
      <c r="L33" s="16">
        <f t="shared" si="0"/>
        <v>36.8</v>
      </c>
      <c r="M33" s="19">
        <v>80.4</v>
      </c>
      <c r="N33" s="19">
        <f t="shared" ref="N33:N42" si="8">M33*50%</f>
        <v>40.2</v>
      </c>
      <c r="O33" s="19">
        <v>96.33</v>
      </c>
      <c r="P33" s="20">
        <f t="shared" ref="P33:P42" si="9">O33*50%</f>
        <v>48.165</v>
      </c>
      <c r="Q33" s="20">
        <f t="shared" ref="Q33:Q42" si="10">N33+P33</f>
        <v>88.365</v>
      </c>
      <c r="R33" s="20">
        <f t="shared" ref="R33:R42" si="11">Q33*0.6</f>
        <v>53.019</v>
      </c>
      <c r="S33" s="24">
        <f t="shared" ref="S33:S42" si="12">L33+R33</f>
        <v>89.819</v>
      </c>
      <c r="T33" s="23">
        <v>1</v>
      </c>
      <c r="U33" s="23" t="s">
        <v>32</v>
      </c>
    </row>
    <row r="34" s="1" customFormat="1" ht="28" customHeight="1" spans="1:21">
      <c r="A34" s="10">
        <v>31</v>
      </c>
      <c r="B34" s="11" t="s">
        <v>62</v>
      </c>
      <c r="C34" s="11" t="s">
        <v>119</v>
      </c>
      <c r="D34" s="11" t="s">
        <v>122</v>
      </c>
      <c r="E34" s="11" t="s">
        <v>55</v>
      </c>
      <c r="F34" s="12" t="s">
        <v>123</v>
      </c>
      <c r="G34" s="11" t="s">
        <v>27</v>
      </c>
      <c r="H34" s="11" t="s">
        <v>28</v>
      </c>
      <c r="I34" s="11" t="s">
        <v>124</v>
      </c>
      <c r="J34" s="11" t="s">
        <v>93</v>
      </c>
      <c r="K34" s="16">
        <v>87</v>
      </c>
      <c r="L34" s="16">
        <f t="shared" si="0"/>
        <v>34.8</v>
      </c>
      <c r="M34" s="19">
        <v>86.6</v>
      </c>
      <c r="N34" s="19">
        <f t="shared" si="8"/>
        <v>43.3</v>
      </c>
      <c r="O34" s="19">
        <v>95.67</v>
      </c>
      <c r="P34" s="20">
        <f t="shared" si="9"/>
        <v>47.835</v>
      </c>
      <c r="Q34" s="20">
        <f t="shared" si="10"/>
        <v>91.135</v>
      </c>
      <c r="R34" s="20">
        <f t="shared" si="11"/>
        <v>54.681</v>
      </c>
      <c r="S34" s="24">
        <f t="shared" si="12"/>
        <v>89.481</v>
      </c>
      <c r="T34" s="23">
        <v>2</v>
      </c>
      <c r="U34" s="23" t="s">
        <v>32</v>
      </c>
    </row>
    <row r="35" s="1" customFormat="1" ht="28" customHeight="1" spans="1:21">
      <c r="A35" s="10">
        <v>32</v>
      </c>
      <c r="B35" s="11" t="s">
        <v>62</v>
      </c>
      <c r="C35" s="11" t="s">
        <v>119</v>
      </c>
      <c r="D35" s="11" t="s">
        <v>125</v>
      </c>
      <c r="E35" s="11" t="s">
        <v>55</v>
      </c>
      <c r="F35" s="12" t="s">
        <v>100</v>
      </c>
      <c r="G35" s="11" t="s">
        <v>27</v>
      </c>
      <c r="H35" s="11" t="s">
        <v>28</v>
      </c>
      <c r="I35" s="11" t="s">
        <v>126</v>
      </c>
      <c r="J35" s="11" t="s">
        <v>93</v>
      </c>
      <c r="K35" s="16">
        <v>90</v>
      </c>
      <c r="L35" s="16">
        <f t="shared" si="0"/>
        <v>36</v>
      </c>
      <c r="M35" s="19">
        <v>83</v>
      </c>
      <c r="N35" s="19">
        <f t="shared" si="8"/>
        <v>41.5</v>
      </c>
      <c r="O35" s="19">
        <v>91</v>
      </c>
      <c r="P35" s="20">
        <f t="shared" si="9"/>
        <v>45.5</v>
      </c>
      <c r="Q35" s="20">
        <f t="shared" si="10"/>
        <v>87</v>
      </c>
      <c r="R35" s="20">
        <f t="shared" si="11"/>
        <v>52.2</v>
      </c>
      <c r="S35" s="24">
        <f t="shared" si="12"/>
        <v>88.2</v>
      </c>
      <c r="T35" s="23">
        <v>3</v>
      </c>
      <c r="U35" s="23" t="s">
        <v>32</v>
      </c>
    </row>
    <row r="36" s="1" customFormat="1" ht="28" customHeight="1" spans="1:21">
      <c r="A36" s="10">
        <v>33</v>
      </c>
      <c r="B36" s="11" t="s">
        <v>62</v>
      </c>
      <c r="C36" s="11" t="s">
        <v>119</v>
      </c>
      <c r="D36" s="11" t="s">
        <v>127</v>
      </c>
      <c r="E36" s="11" t="s">
        <v>55</v>
      </c>
      <c r="F36" s="12" t="s">
        <v>128</v>
      </c>
      <c r="G36" s="11" t="s">
        <v>27</v>
      </c>
      <c r="H36" s="11" t="s">
        <v>101</v>
      </c>
      <c r="I36" s="11" t="s">
        <v>38</v>
      </c>
      <c r="J36" s="11" t="s">
        <v>93</v>
      </c>
      <c r="K36" s="16">
        <v>86</v>
      </c>
      <c r="L36" s="16">
        <f t="shared" si="0"/>
        <v>34.4</v>
      </c>
      <c r="M36" s="19">
        <v>83.6</v>
      </c>
      <c r="N36" s="19">
        <f t="shared" si="8"/>
        <v>41.8</v>
      </c>
      <c r="O36" s="19">
        <v>93.33</v>
      </c>
      <c r="P36" s="20">
        <f t="shared" si="9"/>
        <v>46.665</v>
      </c>
      <c r="Q36" s="20">
        <f t="shared" si="10"/>
        <v>88.465</v>
      </c>
      <c r="R36" s="20">
        <f t="shared" si="11"/>
        <v>53.079</v>
      </c>
      <c r="S36" s="24">
        <f t="shared" si="12"/>
        <v>87.479</v>
      </c>
      <c r="T36" s="23">
        <v>4</v>
      </c>
      <c r="U36" s="23"/>
    </row>
    <row r="37" s="1" customFormat="1" ht="28" customHeight="1" spans="1:21">
      <c r="A37" s="10">
        <v>34</v>
      </c>
      <c r="B37" s="11" t="s">
        <v>62</v>
      </c>
      <c r="C37" s="11" t="s">
        <v>119</v>
      </c>
      <c r="D37" s="11" t="s">
        <v>129</v>
      </c>
      <c r="E37" s="11" t="s">
        <v>55</v>
      </c>
      <c r="F37" s="12" t="s">
        <v>41</v>
      </c>
      <c r="G37" s="11" t="s">
        <v>27</v>
      </c>
      <c r="H37" s="11" t="s">
        <v>28</v>
      </c>
      <c r="I37" s="11" t="s">
        <v>38</v>
      </c>
      <c r="J37" s="11" t="s">
        <v>93</v>
      </c>
      <c r="K37" s="16">
        <v>88</v>
      </c>
      <c r="L37" s="16">
        <f t="shared" si="0"/>
        <v>35.2</v>
      </c>
      <c r="M37" s="19">
        <v>81.4</v>
      </c>
      <c r="N37" s="19">
        <f t="shared" si="8"/>
        <v>40.7</v>
      </c>
      <c r="O37" s="19">
        <v>92.17</v>
      </c>
      <c r="P37" s="20">
        <f t="shared" si="9"/>
        <v>46.085</v>
      </c>
      <c r="Q37" s="20">
        <f t="shared" si="10"/>
        <v>86.785</v>
      </c>
      <c r="R37" s="20">
        <f t="shared" si="11"/>
        <v>52.071</v>
      </c>
      <c r="S37" s="24">
        <f t="shared" si="12"/>
        <v>87.271</v>
      </c>
      <c r="T37" s="23">
        <v>5</v>
      </c>
      <c r="U37" s="23"/>
    </row>
    <row r="38" s="1" customFormat="1" ht="28" customHeight="1" spans="1:21">
      <c r="A38" s="10">
        <v>35</v>
      </c>
      <c r="B38" s="11" t="s">
        <v>62</v>
      </c>
      <c r="C38" s="11" t="s">
        <v>119</v>
      </c>
      <c r="D38" s="11" t="s">
        <v>130</v>
      </c>
      <c r="E38" s="11" t="s">
        <v>55</v>
      </c>
      <c r="F38" s="12" t="s">
        <v>131</v>
      </c>
      <c r="G38" s="11" t="s">
        <v>27</v>
      </c>
      <c r="H38" s="11" t="s">
        <v>28</v>
      </c>
      <c r="I38" s="11" t="s">
        <v>38</v>
      </c>
      <c r="J38" s="11" t="s">
        <v>93</v>
      </c>
      <c r="K38" s="16">
        <v>89</v>
      </c>
      <c r="L38" s="16">
        <f t="shared" si="0"/>
        <v>35.6</v>
      </c>
      <c r="M38" s="19">
        <v>78</v>
      </c>
      <c r="N38" s="19">
        <f t="shared" si="8"/>
        <v>39</v>
      </c>
      <c r="O38" s="19">
        <v>94</v>
      </c>
      <c r="P38" s="20">
        <f t="shared" si="9"/>
        <v>47</v>
      </c>
      <c r="Q38" s="20">
        <f t="shared" si="10"/>
        <v>86</v>
      </c>
      <c r="R38" s="20">
        <f t="shared" si="11"/>
        <v>51.6</v>
      </c>
      <c r="S38" s="24">
        <f t="shared" si="12"/>
        <v>87.2</v>
      </c>
      <c r="T38" s="23">
        <v>6</v>
      </c>
      <c r="U38" s="23"/>
    </row>
    <row r="39" s="1" customFormat="1" ht="28" customHeight="1" spans="1:21">
      <c r="A39" s="10">
        <v>36</v>
      </c>
      <c r="B39" s="11" t="s">
        <v>62</v>
      </c>
      <c r="C39" s="11" t="s">
        <v>119</v>
      </c>
      <c r="D39" s="11" t="s">
        <v>132</v>
      </c>
      <c r="E39" s="11" t="s">
        <v>55</v>
      </c>
      <c r="F39" s="12" t="s">
        <v>131</v>
      </c>
      <c r="G39" s="11" t="s">
        <v>27</v>
      </c>
      <c r="H39" s="11" t="s">
        <v>28</v>
      </c>
      <c r="I39" s="11" t="s">
        <v>38</v>
      </c>
      <c r="J39" s="11" t="s">
        <v>93</v>
      </c>
      <c r="K39" s="16">
        <v>88</v>
      </c>
      <c r="L39" s="16">
        <f t="shared" si="0"/>
        <v>35.2</v>
      </c>
      <c r="M39" s="19">
        <v>78.8</v>
      </c>
      <c r="N39" s="19">
        <f t="shared" si="8"/>
        <v>39.4</v>
      </c>
      <c r="O39" s="19">
        <v>93</v>
      </c>
      <c r="P39" s="20">
        <f t="shared" si="9"/>
        <v>46.5</v>
      </c>
      <c r="Q39" s="20">
        <f t="shared" si="10"/>
        <v>85.9</v>
      </c>
      <c r="R39" s="20">
        <f t="shared" si="11"/>
        <v>51.54</v>
      </c>
      <c r="S39" s="24">
        <f t="shared" si="12"/>
        <v>86.74</v>
      </c>
      <c r="T39" s="23">
        <v>7</v>
      </c>
      <c r="U39" s="23"/>
    </row>
    <row r="40" s="1" customFormat="1" ht="28" customHeight="1" spans="1:21">
      <c r="A40" s="10">
        <v>37</v>
      </c>
      <c r="B40" s="11" t="s">
        <v>62</v>
      </c>
      <c r="C40" s="11" t="s">
        <v>119</v>
      </c>
      <c r="D40" s="11" t="s">
        <v>133</v>
      </c>
      <c r="E40" s="11" t="s">
        <v>55</v>
      </c>
      <c r="F40" s="12" t="s">
        <v>134</v>
      </c>
      <c r="G40" s="11" t="s">
        <v>27</v>
      </c>
      <c r="H40" s="11" t="s">
        <v>101</v>
      </c>
      <c r="I40" s="11" t="s">
        <v>38</v>
      </c>
      <c r="J40" s="11" t="s">
        <v>93</v>
      </c>
      <c r="K40" s="16">
        <v>87</v>
      </c>
      <c r="L40" s="16">
        <f t="shared" si="0"/>
        <v>34.8</v>
      </c>
      <c r="M40" s="19">
        <v>71.6</v>
      </c>
      <c r="N40" s="19">
        <f t="shared" si="8"/>
        <v>35.8</v>
      </c>
      <c r="O40" s="19">
        <v>92.17</v>
      </c>
      <c r="P40" s="20">
        <f t="shared" si="9"/>
        <v>46.085</v>
      </c>
      <c r="Q40" s="20">
        <f t="shared" si="10"/>
        <v>81.885</v>
      </c>
      <c r="R40" s="20">
        <f t="shared" si="11"/>
        <v>49.131</v>
      </c>
      <c r="S40" s="24">
        <f t="shared" si="12"/>
        <v>83.931</v>
      </c>
      <c r="T40" s="23">
        <v>8</v>
      </c>
      <c r="U40" s="23"/>
    </row>
    <row r="41" s="1" customFormat="1" ht="28" customHeight="1" spans="1:21">
      <c r="A41" s="10">
        <v>38</v>
      </c>
      <c r="B41" s="11" t="s">
        <v>62</v>
      </c>
      <c r="C41" s="11" t="s">
        <v>119</v>
      </c>
      <c r="D41" s="11" t="s">
        <v>135</v>
      </c>
      <c r="E41" s="11" t="s">
        <v>55</v>
      </c>
      <c r="F41" s="12" t="s">
        <v>136</v>
      </c>
      <c r="G41" s="11" t="s">
        <v>27</v>
      </c>
      <c r="H41" s="11" t="s">
        <v>101</v>
      </c>
      <c r="I41" s="11" t="s">
        <v>38</v>
      </c>
      <c r="J41" s="11" t="s">
        <v>93</v>
      </c>
      <c r="K41" s="16">
        <v>86</v>
      </c>
      <c r="L41" s="16">
        <f t="shared" si="0"/>
        <v>34.4</v>
      </c>
      <c r="M41" s="19">
        <v>72.4</v>
      </c>
      <c r="N41" s="19">
        <f t="shared" si="8"/>
        <v>36.2</v>
      </c>
      <c r="O41" s="19">
        <v>89.67</v>
      </c>
      <c r="P41" s="20">
        <f t="shared" si="9"/>
        <v>44.835</v>
      </c>
      <c r="Q41" s="20">
        <f t="shared" si="10"/>
        <v>81.035</v>
      </c>
      <c r="R41" s="20">
        <f t="shared" si="11"/>
        <v>48.621</v>
      </c>
      <c r="S41" s="24">
        <f t="shared" si="12"/>
        <v>83.021</v>
      </c>
      <c r="T41" s="23">
        <v>9</v>
      </c>
      <c r="U41" s="23"/>
    </row>
    <row r="42" s="1" customFormat="1" ht="28" customHeight="1" spans="1:21">
      <c r="A42" s="10">
        <v>39</v>
      </c>
      <c r="B42" s="11" t="s">
        <v>62</v>
      </c>
      <c r="C42" s="11" t="s">
        <v>119</v>
      </c>
      <c r="D42" s="11" t="s">
        <v>137</v>
      </c>
      <c r="E42" s="11" t="s">
        <v>55</v>
      </c>
      <c r="F42" s="12" t="s">
        <v>138</v>
      </c>
      <c r="G42" s="11" t="s">
        <v>27</v>
      </c>
      <c r="H42" s="11" t="s">
        <v>101</v>
      </c>
      <c r="I42" s="11" t="s">
        <v>38</v>
      </c>
      <c r="J42" s="11" t="s">
        <v>93</v>
      </c>
      <c r="K42" s="16">
        <v>86</v>
      </c>
      <c r="L42" s="16">
        <f t="shared" si="0"/>
        <v>34.4</v>
      </c>
      <c r="M42" s="19">
        <v>64</v>
      </c>
      <c r="N42" s="19">
        <f t="shared" si="8"/>
        <v>32</v>
      </c>
      <c r="O42" s="19">
        <v>90.33</v>
      </c>
      <c r="P42" s="20">
        <f t="shared" si="9"/>
        <v>45.165</v>
      </c>
      <c r="Q42" s="20">
        <f t="shared" si="10"/>
        <v>77.165</v>
      </c>
      <c r="R42" s="20">
        <f t="shared" si="11"/>
        <v>46.299</v>
      </c>
      <c r="S42" s="24">
        <f t="shared" si="12"/>
        <v>80.699</v>
      </c>
      <c r="T42" s="23">
        <v>10</v>
      </c>
      <c r="U42" s="23"/>
    </row>
    <row r="43" ht="28" customHeight="1" spans="1:21">
      <c r="A43" s="10">
        <v>40</v>
      </c>
      <c r="B43" s="11" t="s">
        <v>62</v>
      </c>
      <c r="C43" s="11" t="s">
        <v>119</v>
      </c>
      <c r="D43" s="11" t="s">
        <v>139</v>
      </c>
      <c r="E43" s="11" t="s">
        <v>55</v>
      </c>
      <c r="F43" s="12" t="s">
        <v>140</v>
      </c>
      <c r="G43" s="11" t="s">
        <v>27</v>
      </c>
      <c r="H43" s="11" t="s">
        <v>101</v>
      </c>
      <c r="I43" s="11" t="s">
        <v>38</v>
      </c>
      <c r="J43" s="11" t="s">
        <v>93</v>
      </c>
      <c r="K43" s="16">
        <v>86</v>
      </c>
      <c r="L43" s="16">
        <f t="shared" si="0"/>
        <v>34.4</v>
      </c>
      <c r="M43" s="19" t="s">
        <v>97</v>
      </c>
      <c r="N43" s="19"/>
      <c r="O43" s="19" t="s">
        <v>97</v>
      </c>
      <c r="P43" s="20"/>
      <c r="Q43" s="20"/>
      <c r="R43" s="20"/>
      <c r="S43" s="24"/>
      <c r="T43" s="26"/>
      <c r="U43" s="26"/>
    </row>
  </sheetData>
  <autoFilter xmlns:etc="http://www.wps.cn/officeDocument/2017/etCustomData" ref="A3:U43" etc:filterBottomFollowUsedRange="0">
    <extLst/>
  </autoFilter>
  <sortState ref="B33:U42">
    <sortCondition ref="S33:S42" descending="1"/>
  </sortState>
  <mergeCells count="16">
    <mergeCell ref="A1:U1"/>
    <mergeCell ref="K2:L2"/>
    <mergeCell ref="M2:R2"/>
    <mergeCell ref="A2:A3"/>
    <mergeCell ref="B2:B3"/>
    <mergeCell ref="C2:C3"/>
    <mergeCell ref="D2:D3"/>
    <mergeCell ref="E2:E3"/>
    <mergeCell ref="F2:F3"/>
    <mergeCell ref="G2:G3"/>
    <mergeCell ref="H2:H3"/>
    <mergeCell ref="I2:I3"/>
    <mergeCell ref="J2:J3"/>
    <mergeCell ref="S2:S3"/>
    <mergeCell ref="T2:T3"/>
    <mergeCell ref="U2:U3"/>
  </mergeCells>
  <conditionalFormatting sqref="D38">
    <cfRule type="duplicateValues" dxfId="0" priority="2"/>
  </conditionalFormatting>
  <conditionalFormatting sqref="D20 D14:D16 D6 D4 D23">
    <cfRule type="duplicateValues" dxfId="0" priority="5"/>
  </conditionalFormatting>
  <pageMargins left="0.25" right="0.25" top="0.75" bottom="0.75" header="0.298611111111111" footer="0.298611111111111"/>
  <pageSetup paperSize="8" scale="7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林夕</cp:lastModifiedBy>
  <dcterms:created xsi:type="dcterms:W3CDTF">2025-03-11T08:40:00Z</dcterms:created>
  <cp:lastPrinted>2025-04-24T06:20:00Z</cp:lastPrinted>
  <dcterms:modified xsi:type="dcterms:W3CDTF">2025-04-24T10:15:27Z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FDAA7099900249C7A543A72BCE801A9A_12</vt:lpwstr>
  </property>
  <property fmtid="{D5CDD505-2E9C-101B-9397-08002B2CF9AE}" pid="3" name="KSOProductBuildVer">
    <vt:lpwstr>2052-12.1.0.20784</vt:lpwstr>
  </property>
  <property fmtid="{D5CDD505-2E9C-101B-9397-08002B2CF9AE}" pid="4" name="KSOReadingLayout">
    <vt:bool>true</vt:bool>
  </property>
</Properties>
</file>